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media/image1.png" ContentType="image/png"/>
  <Override PartName="/xl/media/image2.png" ContentType="image/png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счёт нагрузки" sheetId="1" state="visible" r:id="rId2"/>
  </sheets>
  <definedNames>
    <definedName function="false" hidden="false" localSheetId="0" name="_xlnm.Print_Area" vbProcedure="false">'Расчёт нагрузки'!$A$1:$S$48</definedName>
    <definedName function="false" hidden="false" localSheetId="0" name="_xlnm.Print_Area" vbProcedure="false">'Расчёт нагрузки'!$A$1:$S$48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<sst xmlns="http://schemas.openxmlformats.org/spreadsheetml/2006/main" count="169" uniqueCount="67">
  <si>
    <r>
      <rPr>
        <b val="true"/>
        <sz val="9"/>
        <color rgb="FF800000"/>
        <rFont val="Arial"/>
        <family val="0"/>
        <charset val="1"/>
      </rPr>
      <t xml:space="preserve">Вставлять значения
</t>
    </r>
    <r>
      <rPr>
        <b val="true"/>
        <sz val="11"/>
        <color rgb="FF800000"/>
        <rFont val="Arial"/>
        <family val="0"/>
        <charset val="1"/>
      </rPr>
      <t xml:space="preserve">↓</t>
    </r>
  </si>
  <si>
    <r>
      <rPr>
        <b val="true"/>
        <sz val="9"/>
        <color rgb="FF800000"/>
        <rFont val="Arial"/>
        <family val="0"/>
        <charset val="1"/>
      </rPr>
      <t xml:space="preserve">Считается автоматически
</t>
    </r>
    <r>
      <rPr>
        <b val="true"/>
        <sz val="11"/>
        <color rgb="FF800000"/>
        <rFont val="Arial"/>
        <family val="0"/>
        <charset val="1"/>
      </rPr>
      <t xml:space="preserve">↓</t>
    </r>
  </si>
  <si>
    <t xml:space="preserve">Потребители</t>
  </si>
  <si>
    <t xml:space="preserve">Нагрузка</t>
  </si>
  <si>
    <t xml:space="preserve">Ед. изм.</t>
  </si>
  <si>
    <t xml:space="preserve">Количество</t>
  </si>
  <si>
    <t xml:space="preserve">Сумма</t>
  </si>
  <si>
    <t xml:space="preserve">Нагрузка, Вт</t>
  </si>
  <si>
    <t xml:space="preserve">Мощность БП</t>
  </si>
  <si>
    <t xml:space="preserve">% запаса</t>
  </si>
  <si>
    <t xml:space="preserve">OptiPower DR</t>
  </si>
  <si>
    <t xml:space="preserve">OptiPower MDR</t>
  </si>
  <si>
    <t xml:space="preserve">OptiPower LRS</t>
  </si>
  <si>
    <t xml:space="preserve">CPU-1</t>
  </si>
  <si>
    <t xml:space="preserve">мА</t>
  </si>
  <si>
    <t xml:space="preserve">А</t>
  </si>
  <si>
    <t xml:space="preserve">CPU-2</t>
  </si>
  <si>
    <t xml:space="preserve">CPU-2-01</t>
  </si>
  <si>
    <t xml:space="preserve">CPU-3</t>
  </si>
  <si>
    <t xml:space="preserve">DI-16</t>
  </si>
  <si>
    <t xml:space="preserve">DI-8</t>
  </si>
  <si>
    <t xml:space="preserve">DO-16</t>
  </si>
  <si>
    <t xml:space="preserve">DO-8</t>
  </si>
  <si>
    <t xml:space="preserve">AI-4</t>
  </si>
  <si>
    <t xml:space="preserve">AI-8</t>
  </si>
  <si>
    <t xml:space="preserve">AO-2</t>
  </si>
  <si>
    <t xml:space="preserve">AO-4</t>
  </si>
  <si>
    <t xml:space="preserve">BE-1</t>
  </si>
  <si>
    <t xml:space="preserve">Зелёным подсвечивается рекомендованный (с учётом запаса по мощности от 50% до 100%) блок питания</t>
  </si>
  <si>
    <t xml:space="preserve">Дискретный вход</t>
  </si>
  <si>
    <t xml:space="preserve">Фактическое количество дискретных входов</t>
  </si>
  <si>
    <t xml:space="preserve">Оранжевым подсвечивается рекомендованный (с учётом запаса по мощности от 30% до 120%) блок питания</t>
  </si>
  <si>
    <t xml:space="preserve">Дискретный выход</t>
  </si>
  <si>
    <t xml:space="preserve">Указано максимальное значение. Лучше выбирать конкретных потребителей.</t>
  </si>
  <si>
    <t xml:space="preserve">Аналоговый вход</t>
  </si>
  <si>
    <t xml:space="preserve">Фактическое количество аналоговых входов</t>
  </si>
  <si>
    <t xml:space="preserve">Аналоговый выход</t>
  </si>
  <si>
    <t xml:space="preserve">Фактическое количество аналоговых выходов</t>
  </si>
  <si>
    <t xml:space="preserve">Optilogic S50-CPU-24-1-2-0</t>
  </si>
  <si>
    <t xml:space="preserve">Optilogic S50-EXP-24-2</t>
  </si>
  <si>
    <t xml:space="preserve">Optilogic S50-COM-24</t>
  </si>
  <si>
    <t xml:space="preserve">ПМЛ до 16А кат. 24В DC</t>
  </si>
  <si>
    <t xml:space="preserve">Потребители (возможно подключение через DO)</t>
  </si>
  <si>
    <t xml:space="preserve">ПМЛ до 32А кат. 24В DC</t>
  </si>
  <si>
    <t xml:space="preserve">ПМЛ до 100А кат. 24В DC</t>
  </si>
  <si>
    <t xml:space="preserve">Лампа сигнальная 24В DC</t>
  </si>
  <si>
    <t xml:space="preserve">OptiRel G RM38 кат. 24В DC</t>
  </si>
  <si>
    <t xml:space="preserve">OptiRel G RM48 кат. 24В DC</t>
  </si>
  <si>
    <t xml:space="preserve">OptiRel G RP34 кат. 24В DC</t>
  </si>
  <si>
    <t xml:space="preserve">OptiRel G RP40 кат. 24В DC</t>
  </si>
  <si>
    <t xml:space="preserve">OptiRel G RP41 кат. 24В DC</t>
  </si>
  <si>
    <t xml:space="preserve">OptiRel G RP46 кат. 24В DC</t>
  </si>
  <si>
    <t xml:space="preserve">OptiRel G RP55 кат. 24В DC</t>
  </si>
  <si>
    <t xml:space="preserve">OptiPanel 1150</t>
  </si>
  <si>
    <t xml:space="preserve">OptiPanel 1070I</t>
  </si>
  <si>
    <t xml:space="preserve">OptiPanel 1100I</t>
  </si>
  <si>
    <t xml:space="preserve">OptiSave H</t>
  </si>
  <si>
    <t xml:space="preserve">OptiStart K-FR/F до 38А кат. DC</t>
  </si>
  <si>
    <t xml:space="preserve">OptiStart K-FR/F до 38А кат. DC-Z</t>
  </si>
  <si>
    <t xml:space="preserve">OptiStart K-АF до 94А кат. DC</t>
  </si>
  <si>
    <t xml:space="preserve">Потребители (возможно подключение через РП)</t>
  </si>
  <si>
    <t xml:space="preserve">OptiStart K-АF до 150А кат. DC</t>
  </si>
  <si>
    <t xml:space="preserve">OptiStart K-АF до 230А кат. DC</t>
  </si>
  <si>
    <t xml:space="preserve">OptiStart K-АF до 400А кат. DC</t>
  </si>
  <si>
    <t xml:space="preserve">OptiStart K-АF до 1000А кат. DC</t>
  </si>
  <si>
    <t xml:space="preserve">Прочие потребители</t>
  </si>
  <si>
    <t xml:space="preserve">Указать суммарный потребляемый ток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</si>
</sst>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0.00"/>
    <numFmt numFmtId="166" formatCode="0"/>
  </numFmts>
  <fonts count="13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800000"/>
      <name val="Liberation Sans1"/>
      <family val="0"/>
      <charset val="1"/>
    </font>
    <font>
      <b val="true"/>
      <sz val="9"/>
      <color rgb="FF800000"/>
      <name val="Arial"/>
      <family val="0"/>
      <charset val="1"/>
    </font>
    <font>
      <b val="true"/>
      <sz val="11"/>
      <color rgb="FF800000"/>
      <name val="Arial"/>
      <family val="0"/>
      <charset val="1"/>
    </font>
    <font>
      <sz val="12"/>
      <color rgb="FF800000"/>
      <name val="Liberation Sans1"/>
      <family val="0"/>
      <charset val="1"/>
    </font>
    <font>
      <b val="true"/>
      <sz val="10"/>
      <color rgb="FFFFFFFF"/>
      <name val="Liberation Sans1"/>
      <family val="0"/>
      <charset val="1"/>
    </font>
    <font>
      <b val="true"/>
      <sz val="11"/>
      <color rgb="FFFFFFFF"/>
      <name val="Calibri"/>
      <family val="0"/>
      <charset val="1"/>
    </font>
    <font>
      <sz val="11"/>
      <color rgb="FFFF0000"/>
      <name val="Calibri"/>
      <family val="0"/>
      <charset val="1"/>
    </font>
    <font>
      <sz val="11"/>
      <name val="Calibri"/>
      <family val="0"/>
      <charset val="1"/>
    </font>
    <font>
      <sz val="11"/>
      <color rgb="FF000000"/>
      <name val="Arial"/>
      <family val="0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0000FF"/>
        <bgColor rgb="FF0000FF"/>
      </patternFill>
    </fill>
    <fill>
      <patternFill patternType="solid">
        <fgColor rgb="FFFF6600"/>
        <bgColor rgb="FFFF4343"/>
      </patternFill>
    </fill>
    <fill>
      <patternFill patternType="solid">
        <fgColor rgb="FFE4E4A5"/>
        <bgColor rgb="FFFFFF99"/>
      </patternFill>
    </fill>
    <fill>
      <patternFill patternType="solid">
        <fgColor rgb="FFFF964F"/>
        <bgColor rgb="FFFF9900"/>
      </patternFill>
    </fill>
    <fill>
      <patternFill patternType="solid">
        <fgColor rgb="FFFFFF00"/>
        <bgColor rgb="FFFFFF00"/>
      </patternFill>
    </fill>
  </fills>
  <borders count="10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/>
      <top style="hair"/>
      <bottom style="hair"/>
      <diagonal/>
    </border>
    <border diagonalUp="false" diagonalDown="false"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hair"/>
      <top style="hair"/>
      <bottom/>
      <diagonal/>
    </border>
    <border diagonalUp="false" diagonalDown="false">
      <left style="hair"/>
      <right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3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3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3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6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0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4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6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1" fillId="6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6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6" borderId="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1" fillId="6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6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5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6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8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9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7" borderId="5" xfId="0" applyFont="false" applyBorder="true" applyAlignment="true" applyProtection="true">
      <alignment horizontal="center" vertical="center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dxfs count="10">
    <dxf>
      <fill>
        <patternFill>
          <bgColor rgb="FFFF4343"/>
        </patternFill>
      </fill>
    </dxf>
    <dxf>
      <fill>
        <patternFill>
          <bgColor rgb="FFFF4343"/>
        </patternFill>
      </fill>
    </dxf>
    <dxf>
      <fill>
        <patternFill>
          <bgColor rgb="FFFFE12F"/>
        </patternFill>
      </fill>
    </dxf>
    <dxf>
      <fill>
        <patternFill>
          <bgColor rgb="FFFFE12F"/>
        </patternFill>
      </fill>
    </dxf>
    <dxf>
      <font>
        <color rgb="FF000000"/>
      </font>
      <fill>
        <patternFill>
          <bgColor rgb="FF8FD252"/>
        </patternFill>
      </fill>
    </dxf>
    <dxf>
      <fill>
        <patternFill>
          <bgColor rgb="FFFF4343"/>
        </patternFill>
      </fill>
    </dxf>
    <dxf>
      <fill>
        <patternFill>
          <bgColor rgb="FFFF4343"/>
        </patternFill>
      </fill>
    </dxf>
    <dxf>
      <fill>
        <patternFill>
          <bgColor rgb="FFFFE12F"/>
        </patternFill>
      </fill>
    </dxf>
    <dxf>
      <fill>
        <patternFill>
          <bgColor rgb="FFFFE12F"/>
        </patternFill>
      </fill>
    </dxf>
    <dxf>
      <font>
        <color rgb="FF000000"/>
      </font>
      <fill>
        <patternFill>
          <bgColor rgb="FF8FD252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FF4343"/>
      <rgbColor rgb="FFFFFFCC"/>
      <rgbColor rgb="FFCCFFFF"/>
      <rgbColor rgb="FF660066"/>
      <rgbColor rgb="FFFF964F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E4E4A5"/>
      <rgbColor rgb="FF3366FF"/>
      <rgbColor rgb="FF33CCCC"/>
      <rgbColor rgb="FF8FD252"/>
      <rgbColor rgb="FFFFE12F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19080</xdr:colOff>
      <xdr:row>0</xdr:row>
      <xdr:rowOff>20880</xdr:rowOff>
    </xdr:from>
    <xdr:to>
      <xdr:col>2</xdr:col>
      <xdr:colOff>358200</xdr:colOff>
      <xdr:row>0</xdr:row>
      <xdr:rowOff>512640</xdr:rowOff>
    </xdr:to>
    <xdr:pic>
      <xdr:nvPicPr>
        <xdr:cNvPr id="0" name="Рисунок 2" descr=""/>
        <xdr:cNvPicPr/>
      </xdr:nvPicPr>
      <xdr:blipFill>
        <a:blip r:embed="rId1"/>
        <a:stretch/>
      </xdr:blipFill>
      <xdr:spPr>
        <a:xfrm>
          <a:off x="180360" y="20880"/>
          <a:ext cx="2516400" cy="4917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21</xdr:col>
      <xdr:colOff>0</xdr:colOff>
      <xdr:row>0</xdr:row>
      <xdr:rowOff>0</xdr:rowOff>
    </xdr:from>
    <xdr:to>
      <xdr:col>44</xdr:col>
      <xdr:colOff>19440</xdr:colOff>
      <xdr:row>47</xdr:row>
      <xdr:rowOff>175320</xdr:rowOff>
    </xdr:to>
    <xdr:pic>
      <xdr:nvPicPr>
        <xdr:cNvPr id="1" name="Рисунок 15" descr=""/>
        <xdr:cNvPicPr/>
      </xdr:nvPicPr>
      <xdr:blipFill>
        <a:blip r:embed="rId2"/>
        <a:stretch/>
      </xdr:blipFill>
      <xdr:spPr>
        <a:xfrm>
          <a:off x="19129320" y="0"/>
          <a:ext cx="14157000" cy="9583920"/>
        </a:xfrm>
        <a:prstGeom prst="rect">
          <a:avLst/>
        </a:prstGeom>
        <a:ln>
          <a:solidFill>
            <a:schemeClr val="bg1"/>
          </a:solidFill>
        </a:ln>
        <a:effectLst>
          <a:glow rad="139700">
            <a:schemeClr val="accent3">
              <a:satMod val="175000"/>
              <a:alpha val="40000"/>
            </a:schemeClr>
          </a:glow>
        </a:effectLst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B1:S45"/>
  <sheetViews>
    <sheetView showFormulas="false" showGridLines="false" showRowColHeaders="true" showZeros="true" rightToLeft="false" tabSelected="true" showOutlineSymbols="true" defaultGridColor="true" view="normal" topLeftCell="A1" colorId="64" zoomScale="85" zoomScaleNormal="85" zoomScalePageLayoutView="100" workbookViewId="0">
      <pane xSplit="0" ySplit="2" topLeftCell="A3" activePane="bottomLeft" state="frozen"/>
      <selection pane="topLeft" activeCell="A1" activeCellId="0" sqref="A1"/>
      <selection pane="bottomLeft" activeCell="K35" activeCellId="0" sqref="K35"/>
    </sheetView>
  </sheetViews>
  <sheetFormatPr defaultRowHeight="15" zeroHeight="false" outlineLevelRow="0" outlineLevelCol="0"/>
  <cols>
    <col collapsed="false" customWidth="true" hidden="false" outlineLevel="0" max="1" min="1" style="0" width="2.29"/>
    <col collapsed="false" customWidth="true" hidden="false" outlineLevel="0" max="2" min="2" style="0" width="30.86"/>
    <col collapsed="false" customWidth="true" hidden="false" outlineLevel="0" max="3" min="3" style="0" width="9.85"/>
    <col collapsed="false" customWidth="true" hidden="false" outlineLevel="0" max="4" min="4" style="0" width="9.71"/>
    <col collapsed="false" customWidth="true" hidden="false" outlineLevel="0" max="5" min="5" style="0" width="12.42"/>
    <col collapsed="false" customWidth="true" hidden="false" outlineLevel="0" max="6" min="6" style="0" width="8.71"/>
    <col collapsed="false" customWidth="true" hidden="false" outlineLevel="0" max="7" min="7" style="0" width="9.71"/>
    <col collapsed="false" customWidth="true" hidden="false" outlineLevel="0" max="8" min="8" style="0" width="16.29"/>
    <col collapsed="false" customWidth="true" hidden="false" outlineLevel="0" max="9" min="9" style="0" width="13.7"/>
    <col collapsed="false" customWidth="true" hidden="false" outlineLevel="0" max="10" min="10" style="0" width="18.58"/>
    <col collapsed="false" customWidth="true" hidden="false" outlineLevel="0" max="11" min="11" style="0" width="15.15"/>
    <col collapsed="false" customWidth="true" hidden="false" outlineLevel="0" max="12" min="12" style="0" width="13.14"/>
    <col collapsed="false" customWidth="true" hidden="false" outlineLevel="0" max="14" min="13" style="0" width="17.14"/>
    <col collapsed="false" customWidth="true" hidden="false" outlineLevel="0" max="15" min="15" style="0" width="8.71"/>
    <col collapsed="false" customWidth="true" hidden="false" outlineLevel="0" max="16" min="16" style="0" width="14.15"/>
    <col collapsed="false" customWidth="true" hidden="false" outlineLevel="0" max="17" min="17" style="0" width="10"/>
    <col collapsed="false" customWidth="true" hidden="false" outlineLevel="0" max="18" min="18" style="0" width="17.42"/>
    <col collapsed="false" customWidth="true" hidden="false" outlineLevel="0" max="19" min="19" style="0" width="8.71"/>
    <col collapsed="false" customWidth="true" hidden="false" outlineLevel="0" max="56" min="20" style="1" width="8.71"/>
    <col collapsed="false" customWidth="true" hidden="false" outlineLevel="0" max="1025" min="57" style="0" width="8.71"/>
  </cols>
  <sheetData>
    <row r="1" s="2" customFormat="true" ht="42" hidden="false" customHeight="true" outlineLevel="0" collapsed="false">
      <c r="E1" s="3" t="s">
        <v>0</v>
      </c>
      <c r="I1" s="3" t="s">
        <v>1</v>
      </c>
      <c r="K1" s="4"/>
      <c r="L1" s="4"/>
      <c r="M1" s="4"/>
      <c r="N1" s="4"/>
    </row>
    <row r="2" customFormat="false" ht="15" hidden="false" customHeight="false" outlineLevel="0" collapsed="false"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4</v>
      </c>
      <c r="I2" s="7" t="s">
        <v>7</v>
      </c>
      <c r="K2" s="8" t="s">
        <v>8</v>
      </c>
      <c r="L2" s="8" t="s">
        <v>9</v>
      </c>
      <c r="M2" s="8" t="s">
        <v>10</v>
      </c>
      <c r="N2" s="8" t="s">
        <v>11</v>
      </c>
      <c r="O2" s="9"/>
      <c r="P2" s="8" t="s">
        <v>8</v>
      </c>
      <c r="Q2" s="8" t="s">
        <v>9</v>
      </c>
      <c r="R2" s="8" t="s">
        <v>12</v>
      </c>
    </row>
    <row r="3" customFormat="false" ht="15" hidden="false" customHeight="false" outlineLevel="0" collapsed="false">
      <c r="B3" s="10" t="s">
        <v>13</v>
      </c>
      <c r="C3" s="11" t="n">
        <v>300</v>
      </c>
      <c r="D3" s="12" t="s">
        <v>14</v>
      </c>
      <c r="E3" s="13"/>
      <c r="F3" s="14" t="n">
        <f aca="false">(E3*C3)/1000</f>
        <v>0</v>
      </c>
      <c r="G3" s="11" t="s">
        <v>15</v>
      </c>
      <c r="H3" s="1"/>
      <c r="I3" s="15" t="n">
        <f aca="false">SUM(F3:F45)*24</f>
        <v>9.6</v>
      </c>
      <c r="J3" s="1"/>
      <c r="K3" s="16" t="n">
        <v>10</v>
      </c>
      <c r="L3" s="17" t="n">
        <f aca="false">(K3/($I$3/100))-100</f>
        <v>4.16666666666664</v>
      </c>
      <c r="M3" s="18"/>
      <c r="N3" s="16" t="n">
        <v>284538</v>
      </c>
      <c r="O3" s="1"/>
      <c r="P3" s="16" t="n">
        <v>35</v>
      </c>
      <c r="Q3" s="17" t="n">
        <f aca="false">(P3/($I$3/100))-100</f>
        <v>264.583333333333</v>
      </c>
      <c r="R3" s="16" t="n">
        <v>328865</v>
      </c>
      <c r="S3" s="1"/>
    </row>
    <row r="4" customFormat="false" ht="13.8" hidden="false" customHeight="false" outlineLevel="0" collapsed="false">
      <c r="B4" s="10" t="s">
        <v>16</v>
      </c>
      <c r="C4" s="11" t="n">
        <v>200</v>
      </c>
      <c r="D4" s="12" t="s">
        <v>14</v>
      </c>
      <c r="E4" s="13"/>
      <c r="F4" s="14" t="n">
        <f aca="false">(E4*C4)/1000</f>
        <v>0</v>
      </c>
      <c r="G4" s="11" t="s">
        <v>15</v>
      </c>
      <c r="H4" s="1"/>
      <c r="I4" s="1"/>
      <c r="J4" s="1"/>
      <c r="K4" s="16" t="n">
        <v>15</v>
      </c>
      <c r="L4" s="19" t="n">
        <f aca="false">(K4/($I$3/100))-100</f>
        <v>56.25</v>
      </c>
      <c r="M4" s="16" t="n">
        <v>284543</v>
      </c>
      <c r="N4" s="18"/>
      <c r="O4" s="1"/>
      <c r="P4" s="16" t="n">
        <v>50</v>
      </c>
      <c r="Q4" s="17" t="n">
        <f aca="false">(P4/($I$3/100))-100</f>
        <v>420.833333333333</v>
      </c>
      <c r="R4" s="16" t="n">
        <v>328872</v>
      </c>
      <c r="S4" s="1"/>
    </row>
    <row r="5" customFormat="false" ht="15" hidden="false" customHeight="false" outlineLevel="0" collapsed="false">
      <c r="B5" s="10" t="s">
        <v>17</v>
      </c>
      <c r="C5" s="11" t="n">
        <v>220</v>
      </c>
      <c r="D5" s="12" t="s">
        <v>14</v>
      </c>
      <c r="E5" s="13"/>
      <c r="F5" s="14" t="n">
        <f aca="false">(E5*C5)/1000</f>
        <v>0</v>
      </c>
      <c r="G5" s="11" t="s">
        <v>15</v>
      </c>
      <c r="H5" s="1"/>
      <c r="I5" s="1"/>
      <c r="J5" s="1"/>
      <c r="K5" s="16" t="n">
        <v>20</v>
      </c>
      <c r="L5" s="17" t="n">
        <f aca="false">(K5/($I$3/100))-100</f>
        <v>108.333333333333</v>
      </c>
      <c r="M5" s="18"/>
      <c r="N5" s="16" t="n">
        <v>284539</v>
      </c>
      <c r="O5" s="1"/>
      <c r="P5" s="16" t="n">
        <v>60</v>
      </c>
      <c r="Q5" s="17" t="n">
        <f aca="false">(P5/($I$3/100))-100</f>
        <v>525</v>
      </c>
      <c r="R5" s="16" t="n">
        <v>328875</v>
      </c>
      <c r="S5" s="1"/>
    </row>
    <row r="6" customFormat="false" ht="15" hidden="false" customHeight="false" outlineLevel="0" collapsed="false">
      <c r="B6" s="10" t="s">
        <v>18</v>
      </c>
      <c r="C6" s="11" t="n">
        <v>250</v>
      </c>
      <c r="D6" s="12" t="s">
        <v>14</v>
      </c>
      <c r="E6" s="13"/>
      <c r="F6" s="14" t="n">
        <f aca="false">(E6*C6)/1000</f>
        <v>0</v>
      </c>
      <c r="G6" s="11" t="s">
        <v>15</v>
      </c>
      <c r="H6" s="1"/>
      <c r="I6" s="1"/>
      <c r="J6" s="1"/>
      <c r="K6" s="16" t="n">
        <v>30</v>
      </c>
      <c r="L6" s="17" t="n">
        <f aca="false">(K6/($I$3/100))-100</f>
        <v>212.5</v>
      </c>
      <c r="M6" s="16" t="n">
        <v>284544</v>
      </c>
      <c r="N6" s="18"/>
      <c r="O6" s="1"/>
      <c r="P6" s="16" t="n">
        <v>75</v>
      </c>
      <c r="Q6" s="17" t="n">
        <f aca="false">(P6/($I$3/100))-100</f>
        <v>681.25</v>
      </c>
      <c r="R6" s="16" t="n">
        <v>328877</v>
      </c>
      <c r="S6" s="1"/>
    </row>
    <row r="7" customFormat="false" ht="13.8" hidden="false" customHeight="false" outlineLevel="0" collapsed="false">
      <c r="B7" s="10" t="s">
        <v>19</v>
      </c>
      <c r="C7" s="11" t="n">
        <v>100</v>
      </c>
      <c r="D7" s="12" t="s">
        <v>14</v>
      </c>
      <c r="E7" s="13"/>
      <c r="F7" s="14" t="n">
        <f aca="false">(E7*C7)/1000</f>
        <v>0</v>
      </c>
      <c r="G7" s="11" t="s">
        <v>15</v>
      </c>
      <c r="H7" s="1"/>
      <c r="I7" s="1"/>
      <c r="J7" s="1"/>
      <c r="K7" s="16" t="n">
        <v>40</v>
      </c>
      <c r="L7" s="17" t="n">
        <f aca="false">(K7/($I$3/100))-100</f>
        <v>316.666666666667</v>
      </c>
      <c r="M7" s="18"/>
      <c r="N7" s="16" t="n">
        <v>284540</v>
      </c>
      <c r="O7" s="1"/>
      <c r="P7" s="16" t="n">
        <v>100</v>
      </c>
      <c r="Q7" s="17" t="n">
        <f aca="false">(P7/($I$3/100))-100</f>
        <v>941.666666666666</v>
      </c>
      <c r="R7" s="16" t="n">
        <v>328879</v>
      </c>
      <c r="S7" s="1"/>
    </row>
    <row r="8" customFormat="false" ht="15" hidden="false" customHeight="false" outlineLevel="0" collapsed="false">
      <c r="B8" s="10" t="s">
        <v>20</v>
      </c>
      <c r="C8" s="11" t="n">
        <v>80</v>
      </c>
      <c r="D8" s="12" t="s">
        <v>14</v>
      </c>
      <c r="E8" s="13"/>
      <c r="F8" s="14" t="n">
        <f aca="false">(E8*C8)/1000</f>
        <v>0</v>
      </c>
      <c r="G8" s="11" t="s">
        <v>15</v>
      </c>
      <c r="H8" s="1"/>
      <c r="I8" s="1"/>
      <c r="J8" s="1"/>
      <c r="K8" s="16" t="n">
        <v>45</v>
      </c>
      <c r="L8" s="17" t="n">
        <f aca="false">(K8/($I$3/100))-100</f>
        <v>368.75</v>
      </c>
      <c r="M8" s="16" t="n">
        <v>284545</v>
      </c>
      <c r="N8" s="18"/>
      <c r="O8" s="1"/>
      <c r="P8" s="16" t="n">
        <v>120</v>
      </c>
      <c r="Q8" s="17" t="n">
        <f aca="false">(P8/($I$3/100))-100</f>
        <v>1150</v>
      </c>
      <c r="R8" s="16" t="n">
        <v>328881</v>
      </c>
      <c r="S8" s="1"/>
    </row>
    <row r="9" customFormat="false" ht="13.8" hidden="false" customHeight="false" outlineLevel="0" collapsed="false">
      <c r="B9" s="10" t="s">
        <v>21</v>
      </c>
      <c r="C9" s="11" t="n">
        <v>100</v>
      </c>
      <c r="D9" s="12" t="s">
        <v>14</v>
      </c>
      <c r="E9" s="13"/>
      <c r="F9" s="14" t="n">
        <f aca="false">(E9*C9)/1000</f>
        <v>0</v>
      </c>
      <c r="G9" s="11" t="s">
        <v>15</v>
      </c>
      <c r="H9" s="1"/>
      <c r="I9" s="1"/>
      <c r="J9" s="1"/>
      <c r="K9" s="16" t="n">
        <v>60</v>
      </c>
      <c r="L9" s="17" t="n">
        <f aca="false">(K9/($I$3/100))-100</f>
        <v>525</v>
      </c>
      <c r="M9" s="16" t="n">
        <v>284546</v>
      </c>
      <c r="N9" s="16" t="n">
        <v>284541</v>
      </c>
      <c r="O9" s="1"/>
      <c r="P9" s="16" t="n">
        <v>150</v>
      </c>
      <c r="Q9" s="17" t="n">
        <f aca="false">(P9/($I$3/100))-100</f>
        <v>1462.5</v>
      </c>
      <c r="R9" s="16" t="n">
        <v>328883</v>
      </c>
      <c r="S9" s="1"/>
    </row>
    <row r="10" customFormat="false" ht="15" hidden="false" customHeight="false" outlineLevel="0" collapsed="false">
      <c r="B10" s="10" t="s">
        <v>22</v>
      </c>
      <c r="C10" s="11" t="n">
        <v>80</v>
      </c>
      <c r="D10" s="12" t="s">
        <v>14</v>
      </c>
      <c r="E10" s="13"/>
      <c r="F10" s="14" t="n">
        <f aca="false">(E10*C10)/1000</f>
        <v>0</v>
      </c>
      <c r="G10" s="11" t="s">
        <v>15</v>
      </c>
      <c r="H10" s="1"/>
      <c r="I10" s="1"/>
      <c r="J10" s="1"/>
      <c r="K10" s="16" t="n">
        <v>75</v>
      </c>
      <c r="L10" s="17" t="n">
        <f aca="false">(K10/($I$3/100))-100</f>
        <v>681.25</v>
      </c>
      <c r="M10" s="16" t="n">
        <v>284547</v>
      </c>
      <c r="N10" s="18"/>
      <c r="O10" s="1"/>
      <c r="P10" s="16" t="n">
        <v>200</v>
      </c>
      <c r="Q10" s="17" t="n">
        <f aca="false">(P10/($I$3/100))-100</f>
        <v>1983.33333333333</v>
      </c>
      <c r="R10" s="16" t="n">
        <v>328885</v>
      </c>
      <c r="S10" s="1"/>
    </row>
    <row r="11" customFormat="false" ht="15" hidden="false" customHeight="false" outlineLevel="0" collapsed="false">
      <c r="B11" s="10" t="s">
        <v>23</v>
      </c>
      <c r="C11" s="11" t="n">
        <v>50</v>
      </c>
      <c r="D11" s="12" t="s">
        <v>14</v>
      </c>
      <c r="E11" s="13"/>
      <c r="F11" s="14" t="n">
        <f aca="false">(E11*C11)/1000</f>
        <v>0</v>
      </c>
      <c r="G11" s="11" t="s">
        <v>15</v>
      </c>
      <c r="H11" s="1"/>
      <c r="I11" s="1"/>
      <c r="J11" s="1"/>
      <c r="K11" s="16" t="n">
        <v>100</v>
      </c>
      <c r="L11" s="17" t="n">
        <f aca="false">(K11/($I$3/100))-100</f>
        <v>941.666666666666</v>
      </c>
      <c r="M11" s="18"/>
      <c r="N11" s="16" t="n">
        <v>284542</v>
      </c>
      <c r="O11" s="1"/>
      <c r="P11" s="16" t="n">
        <v>250</v>
      </c>
      <c r="Q11" s="17" t="n">
        <f aca="false">(P11/($I$3/100))-100</f>
        <v>2504.16666666667</v>
      </c>
      <c r="R11" s="16" t="n">
        <v>328887</v>
      </c>
      <c r="S11" s="1"/>
    </row>
    <row r="12" customFormat="false" ht="15" hidden="false" customHeight="false" outlineLevel="0" collapsed="false">
      <c r="B12" s="10" t="s">
        <v>24</v>
      </c>
      <c r="C12" s="11" t="n">
        <v>50</v>
      </c>
      <c r="D12" s="12" t="s">
        <v>14</v>
      </c>
      <c r="E12" s="13"/>
      <c r="F12" s="14" t="n">
        <f aca="false">(E12*C12)/1000</f>
        <v>0</v>
      </c>
      <c r="G12" s="11" t="s">
        <v>15</v>
      </c>
      <c r="H12" s="1"/>
      <c r="I12" s="1"/>
      <c r="J12" s="1"/>
      <c r="K12" s="16" t="n">
        <v>120</v>
      </c>
      <c r="L12" s="17" t="n">
        <f aca="false">(K12/($I$3/100))-100</f>
        <v>1150</v>
      </c>
      <c r="M12" s="16" t="n">
        <v>284548</v>
      </c>
      <c r="N12" s="18"/>
      <c r="O12" s="1"/>
      <c r="P12" s="16" t="n">
        <v>350</v>
      </c>
      <c r="Q12" s="17" t="n">
        <f aca="false">(P12/($I$3/100))-100</f>
        <v>3545.83333333333</v>
      </c>
      <c r="R12" s="16" t="n">
        <v>328889</v>
      </c>
      <c r="S12" s="1"/>
    </row>
    <row r="13" customFormat="false" ht="15" hidden="false" customHeight="false" outlineLevel="0" collapsed="false">
      <c r="B13" s="10" t="s">
        <v>25</v>
      </c>
      <c r="C13" s="11" t="n">
        <v>60</v>
      </c>
      <c r="D13" s="12" t="s">
        <v>14</v>
      </c>
      <c r="E13" s="13"/>
      <c r="F13" s="14" t="n">
        <f aca="false">(E13*C13)/1000</f>
        <v>0</v>
      </c>
      <c r="G13" s="11" t="s">
        <v>15</v>
      </c>
      <c r="H13" s="1"/>
      <c r="I13" s="1"/>
      <c r="J13" s="1"/>
      <c r="K13" s="16" t="n">
        <v>240</v>
      </c>
      <c r="L13" s="17" t="n">
        <f aca="false">(K13/($I$3/100))-100</f>
        <v>2400</v>
      </c>
      <c r="M13" s="16" t="n">
        <v>284549</v>
      </c>
      <c r="N13" s="18"/>
      <c r="O13" s="1"/>
      <c r="P13" s="16" t="n">
        <v>400</v>
      </c>
      <c r="Q13" s="17" t="n">
        <f aca="false">(P13/($I$3/100))-100</f>
        <v>4066.66666666667</v>
      </c>
      <c r="R13" s="16" t="n">
        <v>328891</v>
      </c>
      <c r="S13" s="1"/>
    </row>
    <row r="14" customFormat="false" ht="15" hidden="false" customHeight="false" outlineLevel="0" collapsed="false">
      <c r="B14" s="10" t="s">
        <v>26</v>
      </c>
      <c r="C14" s="11" t="n">
        <v>60</v>
      </c>
      <c r="D14" s="12" t="s">
        <v>14</v>
      </c>
      <c r="E14" s="13"/>
      <c r="F14" s="14" t="n">
        <f aca="false">(E14*C14)/1000</f>
        <v>0</v>
      </c>
      <c r="G14" s="11" t="s">
        <v>15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customFormat="false" ht="15" hidden="false" customHeight="false" outlineLevel="0" collapsed="false">
      <c r="B15" s="10" t="s">
        <v>27</v>
      </c>
      <c r="C15" s="11" t="n">
        <v>30</v>
      </c>
      <c r="D15" s="12" t="s">
        <v>14</v>
      </c>
      <c r="E15" s="13"/>
      <c r="F15" s="14" t="n">
        <f aca="false">(E15*C15)/1000</f>
        <v>0</v>
      </c>
      <c r="G15" s="11" t="s">
        <v>15</v>
      </c>
      <c r="H15" s="1"/>
      <c r="I15" s="1"/>
      <c r="J15" s="1"/>
      <c r="K15" s="1" t="s">
        <v>28</v>
      </c>
      <c r="L15" s="1"/>
      <c r="M15" s="1"/>
      <c r="N15" s="1"/>
      <c r="O15" s="1"/>
      <c r="P15" s="1"/>
      <c r="Q15" s="1"/>
      <c r="R15" s="1"/>
      <c r="S15" s="1"/>
    </row>
    <row r="16" customFormat="false" ht="15" hidden="false" customHeight="false" outlineLevel="0" collapsed="false">
      <c r="B16" s="10" t="s">
        <v>29</v>
      </c>
      <c r="C16" s="11" t="n">
        <v>4.3</v>
      </c>
      <c r="D16" s="12" t="s">
        <v>14</v>
      </c>
      <c r="E16" s="13"/>
      <c r="F16" s="14" t="n">
        <f aca="false">(E16*C16)/1000</f>
        <v>0</v>
      </c>
      <c r="G16" s="11" t="s">
        <v>15</v>
      </c>
      <c r="H16" s="0" t="s">
        <v>30</v>
      </c>
      <c r="K16" s="1" t="s">
        <v>31</v>
      </c>
      <c r="L16" s="1"/>
      <c r="M16" s="1"/>
      <c r="N16" s="1"/>
      <c r="O16" s="1"/>
      <c r="P16" s="1"/>
      <c r="Q16" s="1"/>
      <c r="R16" s="1"/>
      <c r="S16" s="1"/>
    </row>
    <row r="17" customFormat="false" ht="32.25" hidden="false" customHeight="true" outlineLevel="0" collapsed="false">
      <c r="B17" s="20" t="s">
        <v>32</v>
      </c>
      <c r="C17" s="21" t="n">
        <v>1500</v>
      </c>
      <c r="D17" s="22" t="s">
        <v>14</v>
      </c>
      <c r="E17" s="23"/>
      <c r="F17" s="24" t="n">
        <f aca="false">(E17*C17)/1000</f>
        <v>0</v>
      </c>
      <c r="G17" s="21" t="s">
        <v>15</v>
      </c>
      <c r="H17" s="25" t="s">
        <v>33</v>
      </c>
      <c r="I17" s="25"/>
      <c r="J17" s="25"/>
      <c r="K17" s="25"/>
      <c r="L17" s="1"/>
      <c r="M17" s="1"/>
      <c r="N17" s="1"/>
      <c r="O17" s="1"/>
      <c r="P17" s="1"/>
      <c r="Q17" s="1"/>
      <c r="R17" s="1"/>
      <c r="S17" s="1"/>
    </row>
    <row r="18" customFormat="false" ht="15" hidden="false" customHeight="false" outlineLevel="0" collapsed="false">
      <c r="B18" s="10" t="s">
        <v>34</v>
      </c>
      <c r="C18" s="26" t="n">
        <v>20</v>
      </c>
      <c r="D18" s="27" t="s">
        <v>14</v>
      </c>
      <c r="E18" s="28"/>
      <c r="F18" s="29" t="n">
        <f aca="false">(E18*C18)/1000</f>
        <v>0</v>
      </c>
      <c r="G18" s="26" t="s">
        <v>15</v>
      </c>
      <c r="H18" s="1" t="s">
        <v>35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  <row r="19" customFormat="false" ht="13.8" hidden="false" customHeight="false" outlineLevel="0" collapsed="false">
      <c r="B19" s="10" t="s">
        <v>36</v>
      </c>
      <c r="C19" s="26" t="n">
        <v>20</v>
      </c>
      <c r="D19" s="27" t="s">
        <v>14</v>
      </c>
      <c r="E19" s="28"/>
      <c r="F19" s="29" t="n">
        <f aca="false">(E19*C19)/1000</f>
        <v>0</v>
      </c>
      <c r="G19" s="26" t="s">
        <v>15</v>
      </c>
      <c r="H19" s="1" t="s">
        <v>37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</row>
    <row r="20" customFormat="false" ht="13.8" hidden="false" customHeight="false" outlineLevel="0" collapsed="false">
      <c r="B20" s="30" t="s">
        <v>38</v>
      </c>
      <c r="C20" s="26" t="n">
        <v>200</v>
      </c>
      <c r="D20" s="27" t="s">
        <v>14</v>
      </c>
      <c r="E20" s="28" t="n">
        <v>1</v>
      </c>
      <c r="F20" s="29" t="n">
        <f aca="false">(E20*C20)/1000</f>
        <v>0.2</v>
      </c>
      <c r="G20" s="26" t="s">
        <v>15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</row>
    <row r="21" customFormat="false" ht="13.8" hidden="false" customHeight="false" outlineLevel="0" collapsed="false">
      <c r="B21" s="30" t="s">
        <v>39</v>
      </c>
      <c r="C21" s="26" t="n">
        <v>200</v>
      </c>
      <c r="D21" s="27" t="s">
        <v>14</v>
      </c>
      <c r="E21" s="28"/>
      <c r="F21" s="29" t="n">
        <f aca="false">(E21*C21)/1000</f>
        <v>0</v>
      </c>
      <c r="G21" s="26" t="s">
        <v>15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</row>
    <row r="22" customFormat="false" ht="13.8" hidden="false" customHeight="false" outlineLevel="0" collapsed="false">
      <c r="B22" s="30" t="s">
        <v>40</v>
      </c>
      <c r="C22" s="26" t="n">
        <v>200</v>
      </c>
      <c r="D22" s="27" t="s">
        <v>14</v>
      </c>
      <c r="E22" s="28" t="n">
        <v>1</v>
      </c>
      <c r="F22" s="29" t="n">
        <f aca="false">(E22*C22)/1000</f>
        <v>0.2</v>
      </c>
      <c r="G22" s="26" t="s">
        <v>15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</row>
    <row r="23" customFormat="false" ht="15" hidden="false" customHeight="false" outlineLevel="0" collapsed="false">
      <c r="B23" s="10" t="s">
        <v>41</v>
      </c>
      <c r="C23" s="26" t="n">
        <v>354</v>
      </c>
      <c r="D23" s="27" t="s">
        <v>14</v>
      </c>
      <c r="E23" s="28"/>
      <c r="F23" s="29" t="n">
        <f aca="false">(E23*C23)/1000</f>
        <v>0</v>
      </c>
      <c r="G23" s="26" t="s">
        <v>15</v>
      </c>
      <c r="H23" s="1" t="s">
        <v>42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</row>
    <row r="24" customFormat="false" ht="15" hidden="false" customHeight="false" outlineLevel="0" collapsed="false">
      <c r="B24" s="10" t="s">
        <v>43</v>
      </c>
      <c r="C24" s="26" t="n">
        <v>396</v>
      </c>
      <c r="D24" s="27" t="s">
        <v>14</v>
      </c>
      <c r="E24" s="28"/>
      <c r="F24" s="29" t="n">
        <f aca="false">(E24*C24)/1000</f>
        <v>0</v>
      </c>
      <c r="G24" s="26" t="s">
        <v>15</v>
      </c>
      <c r="H24" s="1" t="s">
        <v>42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customFormat="false" ht="15" hidden="false" customHeight="false" outlineLevel="0" collapsed="false">
      <c r="B25" s="10" t="s">
        <v>44</v>
      </c>
      <c r="C25" s="26" t="n">
        <v>833</v>
      </c>
      <c r="D25" s="27" t="s">
        <v>14</v>
      </c>
      <c r="E25" s="28"/>
      <c r="F25" s="29" t="n">
        <f aca="false">(E25*C25)/1000</f>
        <v>0</v>
      </c>
      <c r="G25" s="26" t="s">
        <v>15</v>
      </c>
      <c r="H25" s="1" t="s">
        <v>42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customFormat="false" ht="15" hidden="false" customHeight="false" outlineLevel="0" collapsed="false">
      <c r="B26" s="10" t="s">
        <v>45</v>
      </c>
      <c r="C26" s="26" t="n">
        <v>20</v>
      </c>
      <c r="D26" s="27" t="s">
        <v>14</v>
      </c>
      <c r="E26" s="28"/>
      <c r="F26" s="29" t="n">
        <f aca="false">(E26*C26)/1000</f>
        <v>0</v>
      </c>
      <c r="G26" s="26" t="s">
        <v>15</v>
      </c>
      <c r="H26" s="1" t="s">
        <v>42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customFormat="false" ht="15" hidden="false" customHeight="false" outlineLevel="0" collapsed="false">
      <c r="B27" s="10" t="s">
        <v>46</v>
      </c>
      <c r="C27" s="26" t="n">
        <v>7</v>
      </c>
      <c r="D27" s="27" t="s">
        <v>14</v>
      </c>
      <c r="E27" s="28"/>
      <c r="F27" s="29" t="n">
        <f aca="false">(E27*C27)/1000</f>
        <v>0</v>
      </c>
      <c r="G27" s="26" t="s">
        <v>15</v>
      </c>
      <c r="H27" s="1" t="s">
        <v>42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customFormat="false" ht="15" hidden="false" customHeight="false" outlineLevel="0" collapsed="false">
      <c r="B28" s="10" t="s">
        <v>47</v>
      </c>
      <c r="C28" s="26" t="n">
        <v>22</v>
      </c>
      <c r="D28" s="27" t="s">
        <v>14</v>
      </c>
      <c r="E28" s="28"/>
      <c r="F28" s="29" t="n">
        <f aca="false">(E28*C28)/1000</f>
        <v>0</v>
      </c>
      <c r="G28" s="26" t="s">
        <v>15</v>
      </c>
      <c r="H28" s="1" t="s">
        <v>42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customFormat="false" ht="15" hidden="false" customHeight="false" outlineLevel="0" collapsed="false">
      <c r="B29" s="10" t="s">
        <v>48</v>
      </c>
      <c r="C29" s="26" t="n">
        <v>7</v>
      </c>
      <c r="D29" s="27" t="s">
        <v>14</v>
      </c>
      <c r="E29" s="28"/>
      <c r="F29" s="29" t="n">
        <f aca="false">(E29*C29)/1000</f>
        <v>0</v>
      </c>
      <c r="G29" s="26" t="s">
        <v>15</v>
      </c>
      <c r="H29" s="1" t="s">
        <v>42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customFormat="false" ht="15" hidden="false" customHeight="false" outlineLevel="0" collapsed="false">
      <c r="B30" s="10" t="s">
        <v>49</v>
      </c>
      <c r="C30" s="26" t="n">
        <v>22</v>
      </c>
      <c r="D30" s="27" t="s">
        <v>14</v>
      </c>
      <c r="E30" s="28"/>
      <c r="F30" s="29" t="n">
        <f aca="false">(E30*C30)/1000</f>
        <v>0</v>
      </c>
      <c r="G30" s="26" t="s">
        <v>15</v>
      </c>
      <c r="H30" s="1" t="s">
        <v>42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</row>
    <row r="31" customFormat="false" ht="15" hidden="false" customHeight="false" outlineLevel="0" collapsed="false">
      <c r="B31" s="10" t="s">
        <v>50</v>
      </c>
      <c r="C31" s="26" t="n">
        <v>16</v>
      </c>
      <c r="D31" s="27" t="s">
        <v>14</v>
      </c>
      <c r="E31" s="28"/>
      <c r="F31" s="29" t="n">
        <f aca="false">(E31*C31)/1000</f>
        <v>0</v>
      </c>
      <c r="G31" s="26" t="s">
        <v>15</v>
      </c>
      <c r="H31" s="1" t="s">
        <v>42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</row>
    <row r="32" customFormat="false" ht="15" hidden="false" customHeight="false" outlineLevel="0" collapsed="false">
      <c r="B32" s="10" t="s">
        <v>51</v>
      </c>
      <c r="C32" s="26" t="n">
        <v>22</v>
      </c>
      <c r="D32" s="27" t="s">
        <v>14</v>
      </c>
      <c r="E32" s="28"/>
      <c r="F32" s="29" t="n">
        <f aca="false">(E32*C32)/1000</f>
        <v>0</v>
      </c>
      <c r="G32" s="26" t="s">
        <v>15</v>
      </c>
      <c r="H32" s="1" t="s">
        <v>42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</row>
    <row r="33" customFormat="false" ht="15" hidden="false" customHeight="false" outlineLevel="0" collapsed="false">
      <c r="B33" s="10" t="s">
        <v>52</v>
      </c>
      <c r="C33" s="26" t="n">
        <v>45</v>
      </c>
      <c r="D33" s="27" t="s">
        <v>14</v>
      </c>
      <c r="E33" s="28"/>
      <c r="F33" s="29" t="n">
        <f aca="false">(E33*C33)/1000</f>
        <v>0</v>
      </c>
      <c r="G33" s="26" t="s">
        <v>15</v>
      </c>
      <c r="H33" s="1" t="s">
        <v>42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</row>
    <row r="34" customFormat="false" ht="15" hidden="false" customHeight="false" outlineLevel="0" collapsed="false">
      <c r="B34" s="10" t="s">
        <v>53</v>
      </c>
      <c r="C34" s="26" t="n">
        <v>417</v>
      </c>
      <c r="D34" s="27" t="s">
        <v>14</v>
      </c>
      <c r="E34" s="28"/>
      <c r="F34" s="29" t="n">
        <f aca="false">(E34*C34)/1000</f>
        <v>0</v>
      </c>
      <c r="G34" s="26" t="s">
        <v>15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</row>
    <row r="35" customFormat="false" ht="15" hidden="false" customHeight="false" outlineLevel="0" collapsed="false">
      <c r="B35" s="10" t="s">
        <v>54</v>
      </c>
      <c r="C35" s="26" t="n">
        <v>417</v>
      </c>
      <c r="D35" s="27" t="s">
        <v>14</v>
      </c>
      <c r="E35" s="28"/>
      <c r="F35" s="29" t="n">
        <f aca="false">(E35*C35)/1000</f>
        <v>0</v>
      </c>
      <c r="G35" s="26" t="s">
        <v>15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customFormat="false" ht="15" hidden="false" customHeight="false" outlineLevel="0" collapsed="false">
      <c r="B36" s="10" t="s">
        <v>55</v>
      </c>
      <c r="C36" s="26" t="n">
        <v>417</v>
      </c>
      <c r="D36" s="27" t="s">
        <v>14</v>
      </c>
      <c r="E36" s="28"/>
      <c r="F36" s="29" t="n">
        <f aca="false">(E36*C36)/1000</f>
        <v>0</v>
      </c>
      <c r="G36" s="26" t="s">
        <v>15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customFormat="false" ht="15" hidden="false" customHeight="false" outlineLevel="0" collapsed="false">
      <c r="B37" s="10" t="s">
        <v>56</v>
      </c>
      <c r="C37" s="26" t="n">
        <v>1000</v>
      </c>
      <c r="D37" s="27" t="s">
        <v>14</v>
      </c>
      <c r="E37" s="28"/>
      <c r="F37" s="29" t="n">
        <f aca="false">(E37*C37)/1000</f>
        <v>0</v>
      </c>
      <c r="G37" s="26" t="s">
        <v>15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8" customFormat="false" ht="15" hidden="false" customHeight="false" outlineLevel="0" collapsed="false">
      <c r="B38" s="10" t="s">
        <v>57</v>
      </c>
      <c r="C38" s="31" t="n">
        <v>225</v>
      </c>
      <c r="D38" s="27" t="s">
        <v>14</v>
      </c>
      <c r="E38" s="28"/>
      <c r="F38" s="29" t="n">
        <f aca="false">(E38*C38)/1000</f>
        <v>0</v>
      </c>
      <c r="G38" s="26" t="s">
        <v>15</v>
      </c>
      <c r="H38" s="1" t="s">
        <v>42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</row>
    <row r="39" customFormat="false" ht="15" hidden="false" customHeight="false" outlineLevel="0" collapsed="false">
      <c r="B39" s="10" t="s">
        <v>58</v>
      </c>
      <c r="C39" s="31" t="n">
        <v>100</v>
      </c>
      <c r="D39" s="27" t="s">
        <v>14</v>
      </c>
      <c r="E39" s="28"/>
      <c r="F39" s="29" t="n">
        <f aca="false">(E39*C39)/1000</f>
        <v>0</v>
      </c>
      <c r="G39" s="26" t="s">
        <v>15</v>
      </c>
      <c r="H39" s="1" t="s">
        <v>42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</row>
    <row r="40" customFormat="false" ht="15" hidden="false" customHeight="false" outlineLevel="0" collapsed="false">
      <c r="B40" s="10" t="s">
        <v>59</v>
      </c>
      <c r="C40" s="31" t="n">
        <v>2833.33333333333</v>
      </c>
      <c r="D40" s="27" t="s">
        <v>14</v>
      </c>
      <c r="E40" s="28"/>
      <c r="F40" s="29" t="n">
        <f aca="false">(E40*C40)/1000</f>
        <v>0</v>
      </c>
      <c r="G40" s="26" t="s">
        <v>15</v>
      </c>
      <c r="H40" s="1" t="s">
        <v>60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customFormat="false" ht="15" hidden="false" customHeight="false" outlineLevel="0" collapsed="false">
      <c r="B41" s="10" t="s">
        <v>61</v>
      </c>
      <c r="C41" s="31" t="n">
        <v>3333.33333333333</v>
      </c>
      <c r="D41" s="27" t="s">
        <v>14</v>
      </c>
      <c r="E41" s="28"/>
      <c r="F41" s="29" t="n">
        <f aca="false">(E41*C41)/1000</f>
        <v>0</v>
      </c>
      <c r="G41" s="26" t="s">
        <v>15</v>
      </c>
      <c r="H41" s="1" t="s">
        <v>60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</row>
    <row r="42" customFormat="false" ht="15" hidden="false" customHeight="false" outlineLevel="0" collapsed="false">
      <c r="B42" s="10" t="s">
        <v>62</v>
      </c>
      <c r="C42" s="31" t="n">
        <v>9583.33333333333</v>
      </c>
      <c r="D42" s="27" t="s">
        <v>14</v>
      </c>
      <c r="E42" s="28"/>
      <c r="F42" s="29" t="n">
        <f aca="false">(E42*C42)/1000</f>
        <v>0</v>
      </c>
      <c r="G42" s="26" t="s">
        <v>15</v>
      </c>
      <c r="H42" s="1" t="s">
        <v>60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</row>
    <row r="43" customFormat="false" ht="15" hidden="false" customHeight="false" outlineLevel="0" collapsed="false">
      <c r="B43" s="10" t="s">
        <v>63</v>
      </c>
      <c r="C43" s="31" t="n">
        <v>12500</v>
      </c>
      <c r="D43" s="27" t="s">
        <v>14</v>
      </c>
      <c r="E43" s="28"/>
      <c r="F43" s="29" t="n">
        <f aca="false">(E43*C43)/1000</f>
        <v>0</v>
      </c>
      <c r="G43" s="26" t="s">
        <v>15</v>
      </c>
      <c r="H43" s="1" t="s">
        <v>60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</row>
    <row r="44" customFormat="false" ht="15" hidden="false" customHeight="false" outlineLevel="0" collapsed="false">
      <c r="B44" s="10" t="s">
        <v>64</v>
      </c>
      <c r="C44" s="31" t="n">
        <v>16666.6666666667</v>
      </c>
      <c r="D44" s="27" t="s">
        <v>14</v>
      </c>
      <c r="E44" s="28"/>
      <c r="F44" s="32" t="n">
        <f aca="false">(E44*C44)/1000</f>
        <v>0</v>
      </c>
      <c r="G44" s="26" t="s">
        <v>15</v>
      </c>
      <c r="H44" s="1" t="s">
        <v>60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</row>
    <row r="45" customFormat="false" ht="15" hidden="false" customHeight="false" outlineLevel="0" collapsed="false">
      <c r="B45" s="10" t="s">
        <v>65</v>
      </c>
      <c r="C45" s="26"/>
      <c r="D45" s="26"/>
      <c r="E45" s="33"/>
      <c r="F45" s="34"/>
      <c r="G45" s="29" t="s">
        <v>15</v>
      </c>
      <c r="H45" s="1" t="s">
        <v>66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</row>
  </sheetData>
  <sheetProtection sheet="true" objects="true" scenarios="true"/>
  <mergeCells count="1">
    <mergeCell ref="H17:K17"/>
  </mergeCells>
  <conditionalFormatting sqref="L3:L13">
    <cfRule type="cellIs" priority="2" operator="between" aboveAverage="0" equalAverage="0" bottom="0" percent="0" rank="0" text="" dxfId="0">
      <formula>120</formula>
      <formula>2000000</formula>
    </cfRule>
    <cfRule type="cellIs" priority="3" operator="between" aboveAverage="0" equalAverage="0" bottom="0" percent="0" rank="0" text="" dxfId="1">
      <formula>-2000</formula>
      <formula>30</formula>
    </cfRule>
    <cfRule type="cellIs" priority="4" operator="between" aboveAverage="0" equalAverage="0" bottom="0" percent="0" rank="0" text="" dxfId="2">
      <formula>100</formula>
      <formula>120</formula>
    </cfRule>
    <cfRule type="cellIs" priority="5" operator="between" aboveAverage="0" equalAverage="0" bottom="0" percent="0" rank="0" text="" dxfId="3">
      <formula>30</formula>
      <formula>50</formula>
    </cfRule>
  </conditionalFormatting>
  <conditionalFormatting sqref="L3:L14">
    <cfRule type="cellIs" priority="6" operator="between" aboveAverage="0" equalAverage="0" bottom="0" percent="0" rank="0" text="" dxfId="4">
      <formula>50</formula>
      <formula>100</formula>
    </cfRule>
  </conditionalFormatting>
  <conditionalFormatting sqref="Q3:Q13">
    <cfRule type="cellIs" priority="7" operator="between" aboveAverage="0" equalAverage="0" bottom="0" percent="0" rank="0" text="" dxfId="5">
      <formula>120</formula>
      <formula>2000000</formula>
    </cfRule>
    <cfRule type="cellIs" priority="8" operator="between" aboveAverage="0" equalAverage="0" bottom="0" percent="0" rank="0" text="" dxfId="6">
      <formula>-2000</formula>
      <formula>30</formula>
    </cfRule>
    <cfRule type="cellIs" priority="9" operator="between" aboveAverage="0" equalAverage="0" bottom="0" percent="0" rank="0" text="" dxfId="7">
      <formula>100</formula>
      <formula>120</formula>
    </cfRule>
    <cfRule type="cellIs" priority="10" operator="between" aboveAverage="0" equalAverage="0" bottom="0" percent="0" rank="0" text="" dxfId="8">
      <formula>30</formula>
      <formula>50</formula>
    </cfRule>
    <cfRule type="cellIs" priority="11" operator="between" aboveAverage="0" equalAverage="0" bottom="0" percent="0" rank="0" text="" dxfId="9">
      <formula>50</formula>
      <formula>100</formula>
    </cfRule>
  </conditionalFormatting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38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LibreOffice/5.4.0.3$Windows_X86_64 LibreOffice_project/7556cbc6811c9d992f4064ab9287069087d7f62c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2023-01-23T08:28:43Z</dcterms:created>
  <dc:creator>Андрей Валерьевич Вдовин</dc:creator>
  <dc:description/>
  <dc:language>ru-RU</dc:language>
  <cp:lastModifiedBy>Евгений  Федорченко</cp:lastModifiedBy>
  <dcterms:modified xsi:type="dcterms:W3CDTF">2025-06-10T09:54:53Z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